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icha\Desktop\"/>
    </mc:Choice>
  </mc:AlternateContent>
  <bookViews>
    <workbookView xWindow="0" yWindow="0" windowWidth="19200" windowHeight="856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9" i="1" l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48" i="1"/>
  <c r="I56" i="1"/>
  <c r="I55" i="1"/>
  <c r="I54" i="1"/>
  <c r="I53" i="1"/>
  <c r="C75" i="1" s="1"/>
  <c r="C41" i="1"/>
  <c r="C73" i="1" l="1"/>
  <c r="I49" i="1"/>
  <c r="I48" i="1"/>
  <c r="I47" i="1"/>
  <c r="C42" i="1" l="1"/>
  <c r="C74" i="1" l="1"/>
  <c r="C43" i="1"/>
  <c r="C44" i="1" l="1"/>
  <c r="N19" i="1" s="1"/>
  <c r="F260" i="1" s="1"/>
  <c r="C76" i="1" l="1"/>
  <c r="N21" i="1" s="1"/>
  <c r="N18" i="1"/>
  <c r="F261" i="1" s="1"/>
  <c r="F83" i="1"/>
  <c r="F84" i="1" s="1"/>
  <c r="F85" i="1" s="1"/>
  <c r="F86" i="1" s="1"/>
  <c r="N20" i="1" s="1"/>
  <c r="I260" i="1" s="1"/>
  <c r="G83" i="1" l="1"/>
  <c r="G84" i="1" s="1"/>
  <c r="G85" i="1" s="1"/>
  <c r="G86" i="1" s="1"/>
  <c r="N22" i="1" s="1"/>
</calcChain>
</file>

<file path=xl/sharedStrings.xml><?xml version="1.0" encoding="utf-8"?>
<sst xmlns="http://schemas.openxmlformats.org/spreadsheetml/2006/main" count="127" uniqueCount="50">
  <si>
    <t>Assignments total</t>
  </si>
  <si>
    <t>Exams total</t>
  </si>
  <si>
    <t>Ex cred total</t>
  </si>
  <si>
    <t>Attempted total</t>
  </si>
  <si>
    <t>Points total</t>
  </si>
  <si>
    <t>Your current number of points</t>
  </si>
  <si>
    <t>Your current percentage of all points</t>
  </si>
  <si>
    <t>Your grade if you stop now</t>
  </si>
  <si>
    <t>Your percentage of points you have attempted</t>
  </si>
  <si>
    <t>Your grade if you keep going and do as well as you have so far</t>
  </si>
  <si>
    <t>% of all points you have earned</t>
  </si>
  <si>
    <t>%of all points you haven't earned</t>
  </si>
  <si>
    <t>Chapter 1</t>
  </si>
  <si>
    <t>Chapter 2</t>
  </si>
  <si>
    <t>Chapter 3</t>
  </si>
  <si>
    <t>Chapter 4</t>
  </si>
  <si>
    <t>Chapter 5</t>
  </si>
  <si>
    <t>Chapter 6</t>
  </si>
  <si>
    <t>Chapter 7</t>
  </si>
  <si>
    <t>Chapter 9</t>
  </si>
  <si>
    <t>Chapter 10</t>
  </si>
  <si>
    <t>Chapter 11</t>
  </si>
  <si>
    <t>Chapter 12</t>
  </si>
  <si>
    <t>Chapter 13</t>
  </si>
  <si>
    <t>Chapter 14</t>
  </si>
  <si>
    <t>Chapter 15</t>
  </si>
  <si>
    <t>Chapter 16</t>
  </si>
  <si>
    <t>Chapter 17</t>
  </si>
  <si>
    <t>Chapter 18</t>
  </si>
  <si>
    <t>Chapter 19</t>
  </si>
  <si>
    <t>Chapter 20</t>
  </si>
  <si>
    <t>Ex Cred A</t>
  </si>
  <si>
    <t>Ex Cred B</t>
  </si>
  <si>
    <t>Ex Cred C</t>
  </si>
  <si>
    <t>Ex Cred D</t>
  </si>
  <si>
    <t>Exam 1</t>
  </si>
  <si>
    <t>Exam 2</t>
  </si>
  <si>
    <t>Exam 3</t>
  </si>
  <si>
    <t>Exam total</t>
  </si>
  <si>
    <t>Chapter 21</t>
  </si>
  <si>
    <t>Chapter 22</t>
  </si>
  <si>
    <t>Chapter 23</t>
  </si>
  <si>
    <t xml:space="preserve">   Chapter Questions</t>
  </si>
  <si>
    <t xml:space="preserve">  Smartbook Assign.</t>
  </si>
  <si>
    <t>Chapter 24</t>
  </si>
  <si>
    <t>Ch 8-Smart</t>
  </si>
  <si>
    <t>Ch 8-Quest</t>
  </si>
  <si>
    <t>Ch 25-Smart</t>
  </si>
  <si>
    <t>Ch 25-Quest</t>
  </si>
  <si>
    <t xml:space="preserve">             Extra credit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</si>
</sst>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0.0%"/>
    <numFmt numFmtId="165" formatCode="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7">
    <xf numFmtId="0" fontId="0" fillId="0" borderId="0" xfId="0"/>
    <xf numFmtId="0" fontId="0" fillId="0" borderId="0" xfId="0" applyProtection="1"/>
    <xf numFmtId="0" fontId="2" fillId="0" borderId="1" xfId="0" quotePrefix="1" applyFont="1" applyBorder="1" applyAlignment="1" applyProtection="1">
      <alignment horizontal="center"/>
    </xf>
    <xf numFmtId="49" fontId="2" fillId="0" borderId="1" xfId="1" quotePrefix="1" applyNumberFormat="1" applyFont="1" applyBorder="1" applyAlignment="1" applyProtection="1">
      <alignment horizontal="center"/>
    </xf>
    <xf numFmtId="49" fontId="2" fillId="0" borderId="3" xfId="1" quotePrefix="1" applyNumberFormat="1" applyFont="1" applyBorder="1" applyAlignment="1" applyProtection="1">
      <alignment horizontal="center"/>
    </xf>
    <xf numFmtId="0" fontId="2" fillId="0" borderId="3" xfId="0" quotePrefix="1" applyFont="1" applyBorder="1" applyAlignment="1" applyProtection="1">
      <alignment horizontal="center"/>
    </xf>
    <xf numFmtId="0" fontId="2" fillId="0" borderId="5" xfId="0" quotePrefix="1" applyFont="1" applyBorder="1" applyAlignment="1" applyProtection="1">
      <alignment horizontal="center"/>
    </xf>
    <xf numFmtId="0" fontId="2" fillId="0" borderId="10" xfId="0" applyFont="1" applyBorder="1" applyProtection="1"/>
    <xf numFmtId="0" fontId="2" fillId="0" borderId="11" xfId="0" applyFont="1" applyBorder="1" applyProtection="1"/>
    <xf numFmtId="0" fontId="2" fillId="0" borderId="12" xfId="0" applyFont="1" applyBorder="1" applyProtection="1"/>
    <xf numFmtId="164" fontId="2" fillId="0" borderId="12" xfId="2" applyNumberFormat="1" applyFont="1" applyBorder="1" applyProtection="1"/>
    <xf numFmtId="165" fontId="2" fillId="0" borderId="12" xfId="0" applyNumberFormat="1" applyFont="1" applyBorder="1" applyProtection="1"/>
    <xf numFmtId="0" fontId="2" fillId="0" borderId="7" xfId="0" applyFont="1" applyBorder="1" applyProtection="1"/>
    <xf numFmtId="0" fontId="2" fillId="0" borderId="8" xfId="0" applyFont="1" applyBorder="1" applyProtection="1"/>
    <xf numFmtId="165" fontId="2" fillId="0" borderId="9" xfId="0" applyNumberFormat="1" applyFont="1" applyBorder="1" applyProtection="1"/>
    <xf numFmtId="0" fontId="0" fillId="0" borderId="0" xfId="0" applyAlignment="1" applyProtection="1">
      <alignment horizontal="center"/>
    </xf>
    <xf numFmtId="0" fontId="3" fillId="0" borderId="0" xfId="0" applyFont="1" applyBorder="1" applyAlignment="1" applyProtection="1">
      <alignment horizontal="center" vertical="center" wrapText="1"/>
    </xf>
    <xf numFmtId="0" fontId="0" fillId="0" borderId="2" xfId="0" applyBorder="1" applyProtection="1">
      <protection locked="0"/>
    </xf>
    <xf numFmtId="0" fontId="0" fillId="0" borderId="4" xfId="0" applyBorder="1" applyProtection="1">
      <protection locked="0"/>
    </xf>
    <xf numFmtId="0" fontId="0" fillId="0" borderId="6" xfId="0" applyBorder="1" applyProtection="1">
      <protection locked="0"/>
    </xf>
    <xf numFmtId="0" fontId="2" fillId="0" borderId="10" xfId="0" applyFont="1" applyBorder="1" applyAlignment="1" applyProtection="1">
      <alignment horizontal="left"/>
    </xf>
    <xf numFmtId="0" fontId="0" fillId="0" borderId="11" xfId="0" applyBorder="1" applyProtection="1"/>
    <xf numFmtId="0" fontId="0" fillId="0" borderId="0" xfId="0" applyProtection="1">
      <protection locked="0"/>
    </xf>
    <xf numFmtId="0" fontId="0" fillId="0" borderId="2" xfId="0" applyBorder="1" applyProtection="1"/>
    <xf numFmtId="0" fontId="0" fillId="0" borderId="0" xfId="0" applyBorder="1" applyProtection="1"/>
    <xf numFmtId="165" fontId="0" fillId="0" borderId="0" xfId="0" applyNumberFormat="1" applyBorder="1" applyProtection="1"/>
    <xf numFmtId="165" fontId="0" fillId="0" borderId="0" xfId="0" applyNumberFormat="1" applyProtection="1"/>
    <xf numFmtId="164" fontId="0" fillId="0" borderId="0" xfId="0" applyNumberFormat="1" applyProtection="1"/>
    <xf numFmtId="0" fontId="2" fillId="0" borderId="10" xfId="0" applyFont="1" applyBorder="1" applyProtection="1">
      <protection locked="0"/>
    </xf>
    <xf numFmtId="0" fontId="0" fillId="0" borderId="12" xfId="0" applyBorder="1" applyProtection="1">
      <protection locked="0"/>
    </xf>
    <xf numFmtId="0" fontId="0" fillId="0" borderId="14" xfId="0" applyBorder="1" applyProtection="1">
      <protection locked="0"/>
    </xf>
    <xf numFmtId="49" fontId="2" fillId="0" borderId="13" xfId="1" quotePrefix="1" applyNumberFormat="1" applyFont="1" applyBorder="1" applyAlignment="1" applyProtection="1">
      <alignment horizontal="center"/>
    </xf>
    <xf numFmtId="49" fontId="2" fillId="0" borderId="15" xfId="1" quotePrefix="1" applyNumberFormat="1" applyFont="1" applyBorder="1" applyAlignment="1" applyProtection="1">
      <alignment horizontal="center"/>
    </xf>
    <xf numFmtId="0" fontId="0" fillId="0" borderId="16" xfId="0" applyBorder="1" applyProtection="1">
      <protection locked="0"/>
    </xf>
    <xf numFmtId="0" fontId="0" fillId="0" borderId="12" xfId="0" applyBorder="1" applyProtection="1"/>
    <xf numFmtId="0" fontId="0" fillId="0" borderId="17" xfId="0" applyBorder="1" applyProtection="1">
      <protection locked="0"/>
    </xf>
    <xf numFmtId="0" fontId="2" fillId="0" borderId="10" xfId="0" quotePrefix="1" applyFont="1" applyBorder="1" applyProtection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all" spc="5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Where You Stand 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all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9412629712676641"/>
          <c:y val="0.42966384009691094"/>
          <c:w val="0.65355582207853158"/>
          <c:h val="0.47445639006662627"/>
        </c:manualLayout>
      </c:layout>
      <c:pieChart>
        <c:varyColors val="1"/>
        <c:ser>
          <c:idx val="0"/>
          <c:order val="0"/>
          <c:dPt>
            <c:idx val="0"/>
            <c:bubble3D val="0"/>
            <c:explosion val="16"/>
            <c:spPr>
              <a:solidFill>
                <a:schemeClr val="accent6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</c:dPt>
          <c:dPt>
            <c:idx val="1"/>
            <c:bubble3D val="0"/>
            <c:spPr>
              <a:solidFill>
                <a:schemeClr val="accent5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Sheet1!$C$260:$C$261</c:f>
              <c:strCache>
                <c:ptCount val="2"/>
                <c:pt idx="0">
                  <c:v>% of all points you have earned</c:v>
                </c:pt>
                <c:pt idx="1">
                  <c:v>%of all points you haven't earned</c:v>
                </c:pt>
              </c:strCache>
            </c:strRef>
          </c:cat>
          <c:val>
            <c:numRef>
              <c:f>Sheet1!$F$260:$F$261</c:f>
              <c:numCache>
                <c:formatCode>0.0%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val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500" b="1" i="0" u="none" strike="noStrike" kern="1200" cap="all" spc="100" normalizeH="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Where You Stand</a:t>
            </a:r>
          </a:p>
          <a:p>
            <a:pPr>
              <a:defRPr/>
            </a:pPr>
            <a:endParaRPr lang="en-US"/>
          </a:p>
        </c:rich>
      </c:tx>
      <c:layout>
        <c:manualLayout>
          <c:xMode val="edge"/>
          <c:yMode val="edge"/>
          <c:x val="0.23554757630161577"/>
          <c:y val="3.24074074074074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Sheet1!$H$260</c:f>
              <c:strCache>
                <c:ptCount val="1"/>
                <c:pt idx="0">
                  <c:v>Your grade if you stop now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cat>
            <c:strRef>
              <c:f>Sheet1!$H$260</c:f>
              <c:strCache>
                <c:ptCount val="1"/>
                <c:pt idx="0">
                  <c:v>Your grade if you stop now</c:v>
                </c:pt>
              </c:strCache>
            </c:strRef>
          </c:cat>
          <c:val>
            <c:numRef>
              <c:f>Sheet1!$I$260</c:f>
              <c:numCache>
                <c:formatCode>0.0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9"/>
        <c:overlap val="-20"/>
        <c:axId val="345240272"/>
        <c:axId val="345237528"/>
      </c:barChart>
      <c:catAx>
        <c:axId val="3452402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lt1">
                  <a:alpha val="2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accent1">
                <a:lumMod val="60000"/>
                <a:lumOff val="4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50" normalizeH="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5237528"/>
        <c:crosses val="autoZero"/>
        <c:auto val="1"/>
        <c:lblAlgn val="ctr"/>
        <c:lblOffset val="100"/>
        <c:noMultiLvlLbl val="0"/>
      </c:catAx>
      <c:valAx>
        <c:axId val="345237528"/>
        <c:scaling>
          <c:orientation val="minMax"/>
          <c:max val="4"/>
          <c:min val="0"/>
        </c:scaling>
        <c:delete val="0"/>
        <c:axPos val="l"/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52402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scene3d>
        <a:camera prst="orthographicFront"/>
        <a:lightRig rig="brightRoom" dir="t"/>
      </a:scene3d>
      <a:sp3d prstMaterial="flat">
        <a:bevelT w="50800" h="101600" prst="angle"/>
        <a:contourClr>
          <a:srgbClr val="000000"/>
        </a:contourClr>
      </a:sp3d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1" i="0" kern="1200" cap="all" spc="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4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800" kern="1200" cap="all" spc="150" normalizeH="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>
      <cs:styleClr val="auto"/>
    </cs:fillRef>
    <cs:effectRef idx="0"/>
    <cs:fontRef idx="minor">
      <a:schemeClr val="lt1"/>
    </cs:fontRef>
    <cs:spPr>
      <a:solidFill>
        <a:schemeClr val="phClr">
          <a:alpha val="70000"/>
        </a:schemeClr>
      </a:solidFill>
    </cs:spPr>
    <cs:defRPr sz="900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0</xdr:row>
      <xdr:rowOff>69850</xdr:rowOff>
    </xdr:from>
    <xdr:to>
      <xdr:col>11</xdr:col>
      <xdr:colOff>590550</xdr:colOff>
      <xdr:row>16</xdr:row>
      <xdr:rowOff>25400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15875</xdr:colOff>
      <xdr:row>0</xdr:row>
      <xdr:rowOff>63499</xdr:rowOff>
    </xdr:from>
    <xdr:to>
      <xdr:col>15</xdr:col>
      <xdr:colOff>209550</xdr:colOff>
      <xdr:row>16</xdr:row>
      <xdr:rowOff>25400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66"/>
  <sheetViews>
    <sheetView tabSelected="1" workbookViewId="0">
      <selection activeCell="R1" sqref="R1"/>
    </sheetView>
  </sheetViews>
  <sheetFormatPr defaultColWidth="9.1796875" defaultRowHeight="14.5" x14ac:dyDescent="0.35"/>
  <cols>
    <col min="1" max="1" width="10.54296875" style="1" bestFit="1" customWidth="1"/>
    <col min="2" max="2" width="9.1796875" style="1"/>
    <col min="3" max="3" width="4.08984375" style="1" customWidth="1"/>
    <col min="4" max="4" width="10.7265625" style="1" customWidth="1"/>
    <col min="5" max="6" width="9.1796875" style="1"/>
    <col min="7" max="7" width="11.453125" style="1" customWidth="1"/>
    <col min="8" max="8" width="9.1796875" style="1"/>
    <col min="9" max="9" width="7.1796875" style="1" customWidth="1"/>
    <col min="10" max="14" width="9.1796875" style="1"/>
    <col min="15" max="15" width="4.1796875" style="1" customWidth="1"/>
    <col min="16" max="16384" width="9.1796875" style="1"/>
  </cols>
  <sheetData>
    <row r="1" spans="1:17" s="22" customFormat="1" ht="15" thickBot="1" x14ac:dyDescent="0.4">
      <c r="C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 s="22" customFormat="1" ht="15" thickBot="1" x14ac:dyDescent="0.4">
      <c r="A2" s="7" t="s">
        <v>43</v>
      </c>
      <c r="B2" s="34"/>
      <c r="C2" s="1"/>
      <c r="D2" s="7" t="s">
        <v>42</v>
      </c>
      <c r="E2" s="34"/>
      <c r="F2" s="1"/>
      <c r="G2" s="2" t="s">
        <v>35</v>
      </c>
      <c r="H2" s="17">
        <v>0</v>
      </c>
      <c r="I2" s="1"/>
      <c r="J2" s="1"/>
      <c r="K2" s="1"/>
      <c r="L2" s="1"/>
      <c r="M2" s="1"/>
      <c r="N2" s="1"/>
      <c r="O2" s="1"/>
      <c r="P2" s="1"/>
      <c r="Q2" s="1"/>
    </row>
    <row r="3" spans="1:17" s="22" customFormat="1" x14ac:dyDescent="0.35">
      <c r="A3" s="3" t="s">
        <v>12</v>
      </c>
      <c r="B3" s="17">
        <v>0</v>
      </c>
      <c r="C3" s="1"/>
      <c r="D3" s="3" t="s">
        <v>12</v>
      </c>
      <c r="E3" s="17">
        <v>0</v>
      </c>
      <c r="F3" s="1"/>
      <c r="G3" s="5" t="s">
        <v>36</v>
      </c>
      <c r="H3" s="18">
        <v>0</v>
      </c>
      <c r="I3" s="1"/>
      <c r="J3" s="1"/>
      <c r="K3" s="1"/>
      <c r="L3" s="1"/>
      <c r="M3" s="1"/>
      <c r="N3" s="1"/>
      <c r="O3" s="1"/>
      <c r="P3" s="1"/>
      <c r="Q3" s="1"/>
    </row>
    <row r="4" spans="1:17" s="22" customFormat="1" ht="15" thickBot="1" x14ac:dyDescent="0.4">
      <c r="A4" s="4" t="s">
        <v>13</v>
      </c>
      <c r="B4" s="18">
        <v>0</v>
      </c>
      <c r="C4" s="1"/>
      <c r="D4" s="4" t="s">
        <v>13</v>
      </c>
      <c r="E4" s="18">
        <v>0</v>
      </c>
      <c r="F4" s="1"/>
      <c r="G4" s="6" t="s">
        <v>37</v>
      </c>
      <c r="H4" s="19">
        <v>0</v>
      </c>
      <c r="I4" s="1"/>
      <c r="J4" s="1"/>
      <c r="K4" s="1"/>
      <c r="L4" s="1"/>
      <c r="M4" s="1"/>
      <c r="N4" s="1"/>
      <c r="O4" s="1"/>
      <c r="P4" s="1"/>
      <c r="Q4" s="1"/>
    </row>
    <row r="5" spans="1:17" s="22" customFormat="1" ht="15" thickBot="1" x14ac:dyDescent="0.4">
      <c r="A5" s="4" t="s">
        <v>14</v>
      </c>
      <c r="B5" s="18">
        <v>0</v>
      </c>
      <c r="C5" s="1"/>
      <c r="D5" s="4" t="s">
        <v>14</v>
      </c>
      <c r="E5" s="18">
        <v>0</v>
      </c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</row>
    <row r="6" spans="1:17" s="22" customFormat="1" ht="15" thickBot="1" x14ac:dyDescent="0.4">
      <c r="A6" s="4" t="s">
        <v>15</v>
      </c>
      <c r="B6" s="18">
        <v>0</v>
      </c>
      <c r="C6" s="1"/>
      <c r="D6" s="4" t="s">
        <v>15</v>
      </c>
      <c r="E6" s="18">
        <v>0</v>
      </c>
      <c r="F6" s="35"/>
      <c r="G6" s="36" t="s">
        <v>49</v>
      </c>
      <c r="H6" s="34"/>
      <c r="I6" s="1"/>
      <c r="J6" s="1"/>
      <c r="K6" s="1"/>
      <c r="L6" s="1"/>
      <c r="M6" s="1"/>
      <c r="N6" s="1"/>
      <c r="O6" s="1"/>
      <c r="P6" s="1"/>
      <c r="Q6" s="1"/>
    </row>
    <row r="7" spans="1:17" s="22" customFormat="1" x14ac:dyDescent="0.35">
      <c r="A7" s="4" t="s">
        <v>16</v>
      </c>
      <c r="B7" s="18">
        <v>0</v>
      </c>
      <c r="C7" s="1"/>
      <c r="D7" s="4" t="s">
        <v>16</v>
      </c>
      <c r="E7" s="18">
        <v>0</v>
      </c>
      <c r="F7" s="1"/>
      <c r="G7" s="2" t="s">
        <v>45</v>
      </c>
      <c r="H7" s="17">
        <v>0</v>
      </c>
      <c r="I7" s="1"/>
      <c r="J7" s="1"/>
      <c r="K7" s="1"/>
      <c r="L7" s="1"/>
      <c r="M7" s="1"/>
      <c r="N7" s="1"/>
      <c r="O7" s="1"/>
      <c r="P7" s="1"/>
      <c r="Q7" s="1"/>
    </row>
    <row r="8" spans="1:17" s="22" customFormat="1" ht="15" thickBot="1" x14ac:dyDescent="0.4">
      <c r="A8" s="4" t="s">
        <v>17</v>
      </c>
      <c r="B8" s="18">
        <v>0</v>
      </c>
      <c r="C8" s="1"/>
      <c r="D8" s="4" t="s">
        <v>17</v>
      </c>
      <c r="E8" s="18">
        <v>0</v>
      </c>
      <c r="F8" s="1"/>
      <c r="G8" s="6" t="s">
        <v>46</v>
      </c>
      <c r="H8" s="19">
        <v>0</v>
      </c>
      <c r="I8" s="1"/>
      <c r="J8" s="1"/>
      <c r="K8" s="1"/>
      <c r="L8" s="1"/>
      <c r="M8" s="1"/>
      <c r="N8" s="1"/>
      <c r="O8" s="1"/>
      <c r="P8" s="1"/>
      <c r="Q8" s="1"/>
    </row>
    <row r="9" spans="1:17" s="22" customFormat="1" x14ac:dyDescent="0.35">
      <c r="A9" s="4" t="s">
        <v>18</v>
      </c>
      <c r="B9" s="18">
        <v>0</v>
      </c>
      <c r="C9" s="1"/>
      <c r="D9" s="4" t="s">
        <v>18</v>
      </c>
      <c r="E9" s="18">
        <v>0</v>
      </c>
      <c r="F9" s="1"/>
      <c r="G9" s="2" t="s">
        <v>47</v>
      </c>
      <c r="H9" s="17">
        <v>0</v>
      </c>
      <c r="I9" s="1"/>
      <c r="J9" s="1"/>
      <c r="K9" s="1"/>
      <c r="L9" s="1"/>
      <c r="M9" s="1"/>
      <c r="N9" s="1"/>
      <c r="O9" s="1"/>
      <c r="P9" s="1"/>
      <c r="Q9" s="1"/>
    </row>
    <row r="10" spans="1:17" s="22" customFormat="1" ht="15" thickBot="1" x14ac:dyDescent="0.4">
      <c r="A10" s="4" t="s">
        <v>19</v>
      </c>
      <c r="B10" s="18">
        <v>0</v>
      </c>
      <c r="C10" s="1"/>
      <c r="D10" s="4" t="s">
        <v>19</v>
      </c>
      <c r="E10" s="18">
        <v>0</v>
      </c>
      <c r="F10" s="1"/>
      <c r="G10" s="6" t="s">
        <v>48</v>
      </c>
      <c r="H10" s="19">
        <v>0</v>
      </c>
      <c r="I10" s="1"/>
      <c r="J10" s="1"/>
      <c r="K10" s="1"/>
      <c r="L10" s="1"/>
      <c r="M10" s="1"/>
      <c r="N10" s="1"/>
      <c r="O10" s="1"/>
      <c r="P10" s="1"/>
      <c r="Q10" s="1"/>
    </row>
    <row r="11" spans="1:17" s="22" customFormat="1" x14ac:dyDescent="0.35">
      <c r="A11" s="4" t="s">
        <v>20</v>
      </c>
      <c r="B11" s="18">
        <v>0</v>
      </c>
      <c r="C11" s="1"/>
      <c r="D11" s="4" t="s">
        <v>20</v>
      </c>
      <c r="E11" s="18">
        <v>0</v>
      </c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</row>
    <row r="12" spans="1:17" s="22" customFormat="1" x14ac:dyDescent="0.35">
      <c r="A12" s="4" t="s">
        <v>21</v>
      </c>
      <c r="B12" s="18">
        <v>0</v>
      </c>
      <c r="C12" s="1"/>
      <c r="D12" s="4" t="s">
        <v>21</v>
      </c>
      <c r="E12" s="18">
        <v>0</v>
      </c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</row>
    <row r="13" spans="1:17" s="22" customFormat="1" x14ac:dyDescent="0.35">
      <c r="A13" s="4" t="s">
        <v>22</v>
      </c>
      <c r="B13" s="18">
        <v>0</v>
      </c>
      <c r="C13" s="1"/>
      <c r="D13" s="4" t="s">
        <v>22</v>
      </c>
      <c r="E13" s="18">
        <v>0</v>
      </c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</row>
    <row r="14" spans="1:17" s="22" customFormat="1" x14ac:dyDescent="0.35">
      <c r="A14" s="4" t="s">
        <v>23</v>
      </c>
      <c r="B14" s="18">
        <v>0</v>
      </c>
      <c r="C14" s="1"/>
      <c r="D14" s="4" t="s">
        <v>23</v>
      </c>
      <c r="E14" s="18">
        <v>0</v>
      </c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</row>
    <row r="15" spans="1:17" s="22" customFormat="1" x14ac:dyDescent="0.35">
      <c r="A15" s="4" t="s">
        <v>24</v>
      </c>
      <c r="B15" s="18">
        <v>0</v>
      </c>
      <c r="C15" s="1"/>
      <c r="D15" s="4" t="s">
        <v>24</v>
      </c>
      <c r="E15" s="18">
        <v>0</v>
      </c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</row>
    <row r="16" spans="1:17" s="22" customFormat="1" x14ac:dyDescent="0.35">
      <c r="A16" s="4" t="s">
        <v>25</v>
      </c>
      <c r="B16" s="18">
        <v>0</v>
      </c>
      <c r="C16" s="1"/>
      <c r="D16" s="4" t="s">
        <v>25</v>
      </c>
      <c r="E16" s="18">
        <v>0</v>
      </c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</row>
    <row r="17" spans="1:18" s="22" customFormat="1" ht="15" thickBot="1" x14ac:dyDescent="0.4">
      <c r="A17" s="4" t="s">
        <v>26</v>
      </c>
      <c r="B17" s="18">
        <v>0</v>
      </c>
      <c r="C17" s="1"/>
      <c r="D17" s="4" t="s">
        <v>26</v>
      </c>
      <c r="E17" s="18">
        <v>0</v>
      </c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</row>
    <row r="18" spans="1:18" s="22" customFormat="1" ht="15" thickBot="1" x14ac:dyDescent="0.4">
      <c r="A18" s="4" t="s">
        <v>27</v>
      </c>
      <c r="B18" s="18">
        <v>0</v>
      </c>
      <c r="C18" s="1"/>
      <c r="D18" s="4" t="s">
        <v>27</v>
      </c>
      <c r="E18" s="18">
        <v>0</v>
      </c>
      <c r="G18" s="20" t="s">
        <v>5</v>
      </c>
      <c r="H18" s="21"/>
      <c r="I18" s="8"/>
      <c r="J18" s="8"/>
      <c r="K18" s="8"/>
      <c r="L18" s="8"/>
      <c r="M18" s="8"/>
      <c r="N18" s="9">
        <f>C44</f>
        <v>0</v>
      </c>
      <c r="O18" s="1"/>
      <c r="P18" s="1"/>
      <c r="Q18"/>
      <c r="R18"/>
    </row>
    <row r="19" spans="1:18" s="22" customFormat="1" ht="15" thickBot="1" x14ac:dyDescent="0.4">
      <c r="A19" s="4" t="s">
        <v>28</v>
      </c>
      <c r="B19" s="18">
        <v>0</v>
      </c>
      <c r="C19" s="1"/>
      <c r="D19" s="4" t="s">
        <v>28</v>
      </c>
      <c r="E19" s="18">
        <v>0</v>
      </c>
      <c r="G19" s="7" t="s">
        <v>6</v>
      </c>
      <c r="H19" s="8"/>
      <c r="I19" s="8"/>
      <c r="J19" s="8"/>
      <c r="K19" s="8"/>
      <c r="L19" s="8"/>
      <c r="M19" s="8"/>
      <c r="N19" s="10">
        <f>C44/1000</f>
        <v>0</v>
      </c>
      <c r="O19" s="1"/>
      <c r="P19" s="1"/>
      <c r="Q19" s="1"/>
    </row>
    <row r="20" spans="1:18" s="22" customFormat="1" ht="15" thickBot="1" x14ac:dyDescent="0.4">
      <c r="A20" s="4" t="s">
        <v>29</v>
      </c>
      <c r="B20" s="18">
        <v>0</v>
      </c>
      <c r="C20" s="1"/>
      <c r="D20" s="4" t="s">
        <v>29</v>
      </c>
      <c r="E20" s="18">
        <v>0</v>
      </c>
      <c r="G20" s="7" t="s">
        <v>7</v>
      </c>
      <c r="H20" s="8"/>
      <c r="I20" s="8"/>
      <c r="J20" s="8"/>
      <c r="K20" s="8"/>
      <c r="L20" s="8"/>
      <c r="M20" s="8"/>
      <c r="N20" s="11">
        <f>F86</f>
        <v>0</v>
      </c>
      <c r="O20" s="1"/>
      <c r="P20" s="1"/>
      <c r="Q20" s="1"/>
    </row>
    <row r="21" spans="1:18" s="22" customFormat="1" ht="15" thickBot="1" x14ac:dyDescent="0.4">
      <c r="A21" s="4" t="s">
        <v>30</v>
      </c>
      <c r="B21" s="18">
        <v>0</v>
      </c>
      <c r="C21" s="1"/>
      <c r="D21" s="4" t="s">
        <v>30</v>
      </c>
      <c r="E21" s="18">
        <v>0</v>
      </c>
      <c r="G21" s="7" t="s">
        <v>8</v>
      </c>
      <c r="H21" s="8"/>
      <c r="I21" s="8"/>
      <c r="J21" s="8"/>
      <c r="K21" s="8"/>
      <c r="L21" s="8"/>
      <c r="M21" s="8"/>
      <c r="N21" s="10">
        <f>C44/C76</f>
        <v>0</v>
      </c>
      <c r="O21" s="1"/>
      <c r="P21" s="1"/>
      <c r="Q21" s="1"/>
    </row>
    <row r="22" spans="1:18" s="22" customFormat="1" ht="15" thickBot="1" x14ac:dyDescent="0.4">
      <c r="A22" s="31" t="s">
        <v>39</v>
      </c>
      <c r="B22" s="30">
        <v>0</v>
      </c>
      <c r="C22" s="1"/>
      <c r="D22" s="31" t="s">
        <v>39</v>
      </c>
      <c r="E22" s="30">
        <v>0</v>
      </c>
      <c r="G22" s="12" t="s">
        <v>9</v>
      </c>
      <c r="H22" s="13"/>
      <c r="I22" s="13"/>
      <c r="J22" s="13"/>
      <c r="K22" s="13"/>
      <c r="L22" s="13"/>
      <c r="M22" s="13"/>
      <c r="N22" s="14">
        <f>G86</f>
        <v>0</v>
      </c>
      <c r="O22" s="1"/>
      <c r="P22" s="1"/>
      <c r="Q22" s="1"/>
    </row>
    <row r="23" spans="1:18" s="22" customFormat="1" x14ac:dyDescent="0.35">
      <c r="A23" s="4" t="s">
        <v>40</v>
      </c>
      <c r="B23" s="18">
        <v>0</v>
      </c>
      <c r="C23" s="1"/>
      <c r="D23" s="4" t="s">
        <v>40</v>
      </c>
      <c r="E23" s="18">
        <v>0</v>
      </c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</row>
    <row r="24" spans="1:18" s="22" customFormat="1" x14ac:dyDescent="0.35">
      <c r="A24" s="4" t="s">
        <v>41</v>
      </c>
      <c r="B24" s="18">
        <v>0</v>
      </c>
      <c r="C24" s="1"/>
      <c r="D24" s="4" t="s">
        <v>41</v>
      </c>
      <c r="E24" s="18">
        <v>0</v>
      </c>
      <c r="F24" s="1"/>
      <c r="G24" s="1"/>
      <c r="H24" s="1"/>
      <c r="I24" s="24"/>
      <c r="J24" s="24"/>
      <c r="K24" s="24"/>
      <c r="L24" s="1"/>
      <c r="M24" s="1"/>
      <c r="N24" s="1"/>
      <c r="O24" s="1"/>
      <c r="P24" s="1"/>
      <c r="Q24" s="1"/>
    </row>
    <row r="25" spans="1:18" s="22" customFormat="1" ht="15" thickBot="1" x14ac:dyDescent="0.4">
      <c r="A25" s="32" t="s">
        <v>44</v>
      </c>
      <c r="B25" s="33">
        <v>0</v>
      </c>
      <c r="C25" s="1"/>
      <c r="D25" s="32" t="s">
        <v>44</v>
      </c>
      <c r="E25" s="33">
        <v>0</v>
      </c>
      <c r="F25" s="1"/>
      <c r="G25" s="1"/>
      <c r="H25" s="1"/>
      <c r="I25" s="24"/>
      <c r="J25" s="24"/>
      <c r="K25" s="24"/>
      <c r="L25" s="1"/>
      <c r="M25" s="1"/>
      <c r="N25" s="1"/>
      <c r="O25" s="1"/>
      <c r="P25" s="1"/>
      <c r="Q25" s="1"/>
    </row>
    <row r="26" spans="1:18" s="22" customFormat="1" x14ac:dyDescent="0.35">
      <c r="A26" s="1"/>
      <c r="B26" s="1"/>
      <c r="C26" s="1"/>
      <c r="D26" s="1"/>
      <c r="E26" s="1"/>
      <c r="F26" s="1"/>
      <c r="G26" s="1"/>
      <c r="H26" s="1"/>
      <c r="I26" s="24"/>
      <c r="J26" s="24"/>
      <c r="K26" s="24"/>
      <c r="L26" s="1"/>
      <c r="M26" s="1"/>
      <c r="N26" s="1"/>
      <c r="O26" s="1"/>
      <c r="P26" s="1"/>
      <c r="Q26" s="1"/>
    </row>
    <row r="27" spans="1:18" s="22" customFormat="1" ht="20.149999999999999" customHeight="1" x14ac:dyDescent="0.35">
      <c r="A27" s="1"/>
      <c r="B27" s="1"/>
      <c r="C27" s="1"/>
      <c r="D27" s="1"/>
      <c r="E27" s="1"/>
      <c r="F27" s="1"/>
      <c r="G27" s="1"/>
      <c r="H27" s="1"/>
      <c r="I27" s="24"/>
      <c r="J27" s="25"/>
      <c r="K27" s="24"/>
      <c r="L27" s="1"/>
      <c r="M27" s="1"/>
      <c r="N27" s="1"/>
      <c r="O27" s="1"/>
      <c r="P27" s="1"/>
      <c r="Q27" s="1"/>
    </row>
    <row r="28" spans="1:18" s="22" customFormat="1" ht="20.149999999999999" customHeight="1" x14ac:dyDescent="0.35">
      <c r="A28" s="1"/>
      <c r="B28" s="1"/>
      <c r="C28" s="1"/>
      <c r="D28" s="1"/>
      <c r="E28" s="1"/>
      <c r="F28" s="1"/>
      <c r="G28" s="1"/>
      <c r="H28" s="1"/>
      <c r="I28" s="24"/>
      <c r="J28" s="25"/>
      <c r="K28" s="24"/>
      <c r="L28" s="1"/>
      <c r="M28" s="1"/>
      <c r="N28" s="1"/>
      <c r="O28" s="1"/>
      <c r="P28" s="1"/>
      <c r="Q28" s="1"/>
    </row>
    <row r="29" spans="1:18" s="22" customFormat="1" ht="20.149999999999999" customHeight="1" x14ac:dyDescent="0.35">
      <c r="A29" s="1"/>
      <c r="B29" s="1"/>
      <c r="C29" s="1"/>
      <c r="D29" s="1"/>
      <c r="E29" s="1"/>
      <c r="F29" s="1"/>
      <c r="G29" s="1"/>
      <c r="H29" s="1"/>
      <c r="I29" s="24"/>
      <c r="J29" s="25"/>
      <c r="K29" s="24"/>
      <c r="L29" s="1"/>
      <c r="M29" s="1"/>
      <c r="N29" s="1"/>
      <c r="O29" s="1"/>
      <c r="P29" s="1"/>
      <c r="Q29" s="1"/>
    </row>
    <row r="30" spans="1:18" s="22" customFormat="1" ht="20.149999999999999" customHeight="1" x14ac:dyDescent="0.35">
      <c r="A30" s="1"/>
      <c r="B30" s="1"/>
      <c r="C30" s="1"/>
      <c r="D30" s="1"/>
      <c r="E30" s="1"/>
      <c r="F30" s="1"/>
      <c r="G30" s="1"/>
      <c r="H30" s="1"/>
      <c r="I30" s="1"/>
      <c r="J30" s="26"/>
      <c r="K30" s="1"/>
      <c r="L30" s="1"/>
      <c r="M30" s="1"/>
      <c r="N30" s="1"/>
      <c r="O30" s="1"/>
      <c r="P30" s="1"/>
      <c r="Q30" s="1"/>
    </row>
    <row r="31" spans="1:18" s="22" customFormat="1" ht="20.149999999999999" hidden="1" customHeight="1" x14ac:dyDescent="0.35">
      <c r="A31" s="1"/>
      <c r="B31" s="1"/>
      <c r="C31" s="1"/>
      <c r="D31" s="1"/>
      <c r="E31" s="1"/>
      <c r="F31" s="1"/>
      <c r="G31" s="1"/>
      <c r="H31" s="1"/>
      <c r="I31" s="1"/>
      <c r="J31" s="26"/>
      <c r="K31" s="1"/>
      <c r="L31" s="1"/>
      <c r="M31" s="1"/>
      <c r="N31" s="1"/>
      <c r="O31" s="1"/>
      <c r="P31" s="1"/>
      <c r="Q31" s="1"/>
    </row>
    <row r="32" spans="1:18" s="22" customFormat="1" hidden="1" x14ac:dyDescent="0.3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26"/>
      <c r="N32" s="1"/>
      <c r="O32" s="1"/>
      <c r="P32" s="1"/>
      <c r="Q32" s="1"/>
    </row>
    <row r="33" spans="1:17" s="22" customFormat="1" hidden="1" x14ac:dyDescent="0.3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</row>
    <row r="34" spans="1:17" s="22" customFormat="1" hidden="1" x14ac:dyDescent="0.3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</row>
    <row r="35" spans="1:17" s="22" customFormat="1" hidden="1" x14ac:dyDescent="0.3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</row>
    <row r="36" spans="1:17" s="22" customFormat="1" hidden="1" x14ac:dyDescent="0.3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</row>
    <row r="37" spans="1:17" s="22" customFormat="1" hidden="1" x14ac:dyDescent="0.3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</row>
    <row r="38" spans="1:17" s="22" customFormat="1" hidden="1" x14ac:dyDescent="0.3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</row>
    <row r="39" spans="1:17" s="22" customFormat="1" hidden="1" x14ac:dyDescent="0.3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</row>
    <row r="40" spans="1:17" s="22" customFormat="1" hidden="1" x14ac:dyDescent="0.3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</row>
    <row r="41" spans="1:17" s="22" customFormat="1" hidden="1" x14ac:dyDescent="0.35">
      <c r="A41" s="1" t="s">
        <v>0</v>
      </c>
      <c r="B41" s="1"/>
      <c r="C41" s="1">
        <f>SUM(B3:B25)+SUM(E3:E25)</f>
        <v>0</v>
      </c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</row>
    <row r="42" spans="1:17" s="22" customFormat="1" hidden="1" x14ac:dyDescent="0.35">
      <c r="A42" s="1" t="s">
        <v>38</v>
      </c>
      <c r="B42" s="1"/>
      <c r="C42" s="1">
        <f>SUM(H2:H4)</f>
        <v>0</v>
      </c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</row>
    <row r="43" spans="1:17" s="22" customFormat="1" hidden="1" x14ac:dyDescent="0.35">
      <c r="A43" s="1" t="s">
        <v>2</v>
      </c>
      <c r="B43" s="1"/>
      <c r="C43" s="1">
        <f>SUM(H7:H10)</f>
        <v>0</v>
      </c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</row>
    <row r="44" spans="1:17" s="22" customFormat="1" ht="15" hidden="1" thickBot="1" x14ac:dyDescent="0.4">
      <c r="A44" s="1" t="s">
        <v>4</v>
      </c>
      <c r="B44" s="1"/>
      <c r="C44" s="1">
        <f>SUM(C41:C43)</f>
        <v>0</v>
      </c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</row>
    <row r="45" spans="1:17" s="22" customFormat="1" ht="15" hidden="1" thickBot="1" x14ac:dyDescent="0.4">
      <c r="A45" s="1"/>
      <c r="B45" s="1"/>
      <c r="C45" s="1"/>
      <c r="D45" s="2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</row>
    <row r="46" spans="1:17" s="22" customFormat="1" ht="15" hidden="1" thickBot="1" x14ac:dyDescent="0.4">
      <c r="A46" s="1"/>
      <c r="B46" s="1"/>
      <c r="C46" s="1"/>
      <c r="D46" s="2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</row>
    <row r="47" spans="1:17" s="22" customFormat="1" ht="15" hidden="1" thickBot="1" x14ac:dyDescent="0.4">
      <c r="A47" s="28" t="s">
        <v>43</v>
      </c>
      <c r="B47" s="29"/>
      <c r="C47" s="1"/>
      <c r="D47" s="28" t="s">
        <v>42</v>
      </c>
      <c r="E47" s="29"/>
      <c r="F47" s="1"/>
      <c r="G47" s="1"/>
      <c r="H47" s="2" t="s">
        <v>35</v>
      </c>
      <c r="I47" s="23">
        <f>IF(H2&gt;0,100,0)</f>
        <v>0</v>
      </c>
      <c r="J47" s="1"/>
      <c r="K47" s="1"/>
      <c r="L47" s="1"/>
      <c r="M47" s="1"/>
      <c r="N47" s="1"/>
      <c r="O47" s="1"/>
      <c r="P47" s="1"/>
      <c r="Q47" s="1"/>
    </row>
    <row r="48" spans="1:17" s="22" customFormat="1" ht="15" hidden="1" thickBot="1" x14ac:dyDescent="0.4">
      <c r="A48" s="3" t="s">
        <v>12</v>
      </c>
      <c r="B48" s="23">
        <f>IF(B3&gt;0,10,0)</f>
        <v>0</v>
      </c>
      <c r="C48" s="1"/>
      <c r="D48" s="3" t="s">
        <v>12</v>
      </c>
      <c r="E48" s="23">
        <f>IF(E3&gt;0,20,0)</f>
        <v>0</v>
      </c>
      <c r="F48" s="1"/>
      <c r="G48" s="1"/>
      <c r="H48" s="2" t="s">
        <v>36</v>
      </c>
      <c r="I48" s="23">
        <f>IF(H3&gt;0,100,0)</f>
        <v>0</v>
      </c>
      <c r="J48" s="1"/>
      <c r="K48" s="1"/>
      <c r="L48" s="1"/>
      <c r="M48" s="1"/>
      <c r="N48" s="1"/>
      <c r="O48" s="1"/>
      <c r="P48" s="1"/>
      <c r="Q48" s="1"/>
    </row>
    <row r="49" spans="1:17" s="22" customFormat="1" ht="15" hidden="1" thickBot="1" x14ac:dyDescent="0.4">
      <c r="A49" s="4" t="s">
        <v>13</v>
      </c>
      <c r="B49" s="23">
        <f t="shared" ref="B49:B70" si="0">IF(B4&gt;0,10,0)</f>
        <v>0</v>
      </c>
      <c r="C49" s="1"/>
      <c r="D49" s="4" t="s">
        <v>13</v>
      </c>
      <c r="E49" s="23">
        <f t="shared" ref="E49:E70" si="1">IF(E4&gt;0,20,0)</f>
        <v>0</v>
      </c>
      <c r="F49" s="1"/>
      <c r="G49" s="1"/>
      <c r="H49" s="2" t="s">
        <v>37</v>
      </c>
      <c r="I49" s="23">
        <f>IF(H4&gt;0,100,0)</f>
        <v>0</v>
      </c>
      <c r="J49" s="1"/>
      <c r="K49" s="1"/>
      <c r="L49" s="1"/>
      <c r="M49" s="1"/>
      <c r="N49" s="1"/>
      <c r="O49" s="1"/>
      <c r="P49" s="1"/>
      <c r="Q49" s="1"/>
    </row>
    <row r="50" spans="1:17" s="22" customFormat="1" ht="15" hidden="1" thickBot="1" x14ac:dyDescent="0.4">
      <c r="A50" s="4" t="s">
        <v>14</v>
      </c>
      <c r="B50" s="23">
        <f t="shared" si="0"/>
        <v>0</v>
      </c>
      <c r="C50" s="1"/>
      <c r="D50" s="4" t="s">
        <v>14</v>
      </c>
      <c r="E50" s="23">
        <f t="shared" si="1"/>
        <v>0</v>
      </c>
      <c r="F50" s="1"/>
      <c r="G50" s="1"/>
      <c r="H50" s="1"/>
      <c r="I50" s="23"/>
      <c r="J50" s="1"/>
      <c r="K50" s="1"/>
      <c r="L50" s="1"/>
      <c r="M50" s="1"/>
      <c r="N50" s="1"/>
      <c r="O50" s="1"/>
      <c r="P50" s="1"/>
      <c r="Q50" s="1"/>
    </row>
    <row r="51" spans="1:17" s="22" customFormat="1" ht="15" hidden="1" thickBot="1" x14ac:dyDescent="0.4">
      <c r="A51" s="4" t="s">
        <v>15</v>
      </c>
      <c r="B51" s="23">
        <f t="shared" si="0"/>
        <v>0</v>
      </c>
      <c r="C51" s="1"/>
      <c r="D51" s="4" t="s">
        <v>15</v>
      </c>
      <c r="E51" s="23">
        <f t="shared" si="1"/>
        <v>0</v>
      </c>
      <c r="F51" s="1"/>
      <c r="G51" s="1"/>
      <c r="H51" s="1"/>
      <c r="I51" s="23"/>
      <c r="J51" s="1"/>
      <c r="K51" s="1"/>
      <c r="L51" s="1"/>
      <c r="M51" s="1"/>
      <c r="N51" s="1"/>
      <c r="O51" s="1"/>
      <c r="P51" s="1"/>
      <c r="Q51" s="1"/>
    </row>
    <row r="52" spans="1:17" s="22" customFormat="1" ht="15" hidden="1" thickBot="1" x14ac:dyDescent="0.4">
      <c r="A52" s="4" t="s">
        <v>16</v>
      </c>
      <c r="B52" s="23">
        <f t="shared" si="0"/>
        <v>0</v>
      </c>
      <c r="C52" s="1"/>
      <c r="D52" s="4" t="s">
        <v>16</v>
      </c>
      <c r="E52" s="23">
        <f t="shared" si="1"/>
        <v>0</v>
      </c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</row>
    <row r="53" spans="1:17" s="22" customFormat="1" ht="15" hidden="1" thickBot="1" x14ac:dyDescent="0.4">
      <c r="A53" s="4" t="s">
        <v>17</v>
      </c>
      <c r="B53" s="23">
        <f t="shared" si="0"/>
        <v>0</v>
      </c>
      <c r="C53" s="1"/>
      <c r="D53" s="4" t="s">
        <v>17</v>
      </c>
      <c r="E53" s="23">
        <f t="shared" si="1"/>
        <v>0</v>
      </c>
      <c r="F53" s="1"/>
      <c r="G53" s="1"/>
      <c r="H53" s="5" t="s">
        <v>31</v>
      </c>
      <c r="I53" s="23">
        <f>IF(H7&gt;0,15,0)</f>
        <v>0</v>
      </c>
      <c r="J53" s="1"/>
      <c r="K53" s="1"/>
      <c r="L53" s="1"/>
      <c r="M53" s="1"/>
      <c r="N53" s="1"/>
      <c r="O53" s="1"/>
      <c r="P53" s="1"/>
      <c r="Q53" s="1"/>
    </row>
    <row r="54" spans="1:17" s="22" customFormat="1" ht="15" hidden="1" thickBot="1" x14ac:dyDescent="0.4">
      <c r="A54" s="4" t="s">
        <v>18</v>
      </c>
      <c r="B54" s="23">
        <f t="shared" si="0"/>
        <v>0</v>
      </c>
      <c r="C54" s="1"/>
      <c r="D54" s="4" t="s">
        <v>18</v>
      </c>
      <c r="E54" s="23">
        <f t="shared" si="1"/>
        <v>0</v>
      </c>
      <c r="F54" s="1"/>
      <c r="G54" s="1"/>
      <c r="H54" s="5" t="s">
        <v>32</v>
      </c>
      <c r="I54" s="23">
        <f>IF(H8&gt;0,35,0)</f>
        <v>0</v>
      </c>
      <c r="J54" s="1"/>
      <c r="K54" s="1"/>
      <c r="L54" s="1"/>
      <c r="M54" s="1"/>
      <c r="N54" s="1"/>
      <c r="O54" s="1"/>
      <c r="P54" s="1"/>
      <c r="Q54" s="1"/>
    </row>
    <row r="55" spans="1:17" s="22" customFormat="1" ht="15" hidden="1" thickBot="1" x14ac:dyDescent="0.4">
      <c r="A55" s="4" t="s">
        <v>19</v>
      </c>
      <c r="B55" s="23">
        <f t="shared" si="0"/>
        <v>0</v>
      </c>
      <c r="C55" s="1"/>
      <c r="D55" s="4" t="s">
        <v>19</v>
      </c>
      <c r="E55" s="23">
        <f t="shared" si="1"/>
        <v>0</v>
      </c>
      <c r="F55" s="1"/>
      <c r="G55" s="1"/>
      <c r="H55" s="5" t="s">
        <v>33</v>
      </c>
      <c r="I55" s="23">
        <f>IF(H9&gt;0,15,0)</f>
        <v>0</v>
      </c>
      <c r="J55" s="1"/>
      <c r="K55" s="1"/>
      <c r="L55" s="1"/>
      <c r="M55" s="1"/>
      <c r="N55" s="1"/>
      <c r="O55" s="1"/>
      <c r="P55" s="1"/>
      <c r="Q55" s="1"/>
    </row>
    <row r="56" spans="1:17" s="22" customFormat="1" ht="15" hidden="1" thickBot="1" x14ac:dyDescent="0.4">
      <c r="A56" s="4" t="s">
        <v>20</v>
      </c>
      <c r="B56" s="23">
        <f t="shared" si="0"/>
        <v>0</v>
      </c>
      <c r="C56" s="1"/>
      <c r="D56" s="4" t="s">
        <v>20</v>
      </c>
      <c r="E56" s="23">
        <f t="shared" si="1"/>
        <v>0</v>
      </c>
      <c r="F56" s="1"/>
      <c r="G56" s="1"/>
      <c r="H56" s="5" t="s">
        <v>34</v>
      </c>
      <c r="I56" s="23">
        <f>IF(H10&gt;0,35,0)</f>
        <v>0</v>
      </c>
      <c r="J56" s="1"/>
      <c r="K56" s="1"/>
      <c r="L56" s="1"/>
      <c r="M56" s="1"/>
      <c r="N56" s="1"/>
      <c r="O56" s="1"/>
      <c r="P56" s="1"/>
      <c r="Q56" s="1"/>
    </row>
    <row r="57" spans="1:17" s="22" customFormat="1" ht="15" hidden="1" thickBot="1" x14ac:dyDescent="0.4">
      <c r="A57" s="4" t="s">
        <v>21</v>
      </c>
      <c r="B57" s="23">
        <f t="shared" si="0"/>
        <v>0</v>
      </c>
      <c r="C57" s="1"/>
      <c r="D57" s="4" t="s">
        <v>21</v>
      </c>
      <c r="E57" s="23">
        <f t="shared" si="1"/>
        <v>0</v>
      </c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</row>
    <row r="58" spans="1:17" s="22" customFormat="1" ht="15" hidden="1" thickBot="1" x14ac:dyDescent="0.4">
      <c r="A58" s="4" t="s">
        <v>22</v>
      </c>
      <c r="B58" s="23">
        <f t="shared" si="0"/>
        <v>0</v>
      </c>
      <c r="C58" s="1"/>
      <c r="D58" s="4" t="s">
        <v>22</v>
      </c>
      <c r="E58" s="23">
        <f t="shared" si="1"/>
        <v>0</v>
      </c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</row>
    <row r="59" spans="1:17" s="22" customFormat="1" ht="15" hidden="1" thickBot="1" x14ac:dyDescent="0.4">
      <c r="A59" s="4" t="s">
        <v>23</v>
      </c>
      <c r="B59" s="23">
        <f t="shared" si="0"/>
        <v>0</v>
      </c>
      <c r="C59" s="1"/>
      <c r="D59" s="4" t="s">
        <v>23</v>
      </c>
      <c r="E59" s="23">
        <f t="shared" si="1"/>
        <v>0</v>
      </c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</row>
    <row r="60" spans="1:17" s="22" customFormat="1" ht="15" hidden="1" thickBot="1" x14ac:dyDescent="0.4">
      <c r="A60" s="4" t="s">
        <v>24</v>
      </c>
      <c r="B60" s="23">
        <f t="shared" si="0"/>
        <v>0</v>
      </c>
      <c r="C60" s="1"/>
      <c r="D60" s="4" t="s">
        <v>24</v>
      </c>
      <c r="E60" s="23">
        <f t="shared" si="1"/>
        <v>0</v>
      </c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</row>
    <row r="61" spans="1:17" s="22" customFormat="1" ht="15" hidden="1" thickBot="1" x14ac:dyDescent="0.4">
      <c r="A61" s="4" t="s">
        <v>25</v>
      </c>
      <c r="B61" s="23">
        <f t="shared" si="0"/>
        <v>0</v>
      </c>
      <c r="C61" s="1"/>
      <c r="D61" s="4" t="s">
        <v>25</v>
      </c>
      <c r="E61" s="23">
        <f t="shared" si="1"/>
        <v>0</v>
      </c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</row>
    <row r="62" spans="1:17" s="22" customFormat="1" ht="15" hidden="1" thickBot="1" x14ac:dyDescent="0.4">
      <c r="A62" s="4" t="s">
        <v>26</v>
      </c>
      <c r="B62" s="23">
        <f t="shared" si="0"/>
        <v>0</v>
      </c>
      <c r="C62" s="1"/>
      <c r="D62" s="4" t="s">
        <v>26</v>
      </c>
      <c r="E62" s="23">
        <f t="shared" si="1"/>
        <v>0</v>
      </c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</row>
    <row r="63" spans="1:17" s="22" customFormat="1" ht="15" hidden="1" thickBot="1" x14ac:dyDescent="0.4">
      <c r="A63" s="4" t="s">
        <v>27</v>
      </c>
      <c r="B63" s="23">
        <f t="shared" si="0"/>
        <v>0</v>
      </c>
      <c r="C63" s="1"/>
      <c r="D63" s="4" t="s">
        <v>27</v>
      </c>
      <c r="E63" s="23">
        <f t="shared" si="1"/>
        <v>0</v>
      </c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</row>
    <row r="64" spans="1:17" s="22" customFormat="1" ht="15" hidden="1" thickBot="1" x14ac:dyDescent="0.4">
      <c r="A64" s="4" t="s">
        <v>28</v>
      </c>
      <c r="B64" s="23">
        <f t="shared" si="0"/>
        <v>0</v>
      </c>
      <c r="C64" s="1"/>
      <c r="D64" s="4" t="s">
        <v>28</v>
      </c>
      <c r="E64" s="23">
        <f t="shared" si="1"/>
        <v>0</v>
      </c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</row>
    <row r="65" spans="1:17" s="22" customFormat="1" ht="15" hidden="1" thickBot="1" x14ac:dyDescent="0.4">
      <c r="A65" s="4" t="s">
        <v>29</v>
      </c>
      <c r="B65" s="23">
        <f t="shared" si="0"/>
        <v>0</v>
      </c>
      <c r="C65" s="1"/>
      <c r="D65" s="4" t="s">
        <v>29</v>
      </c>
      <c r="E65" s="23">
        <f t="shared" si="1"/>
        <v>0</v>
      </c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</row>
    <row r="66" spans="1:17" s="22" customFormat="1" ht="15" hidden="1" thickBot="1" x14ac:dyDescent="0.4">
      <c r="A66" s="4" t="s">
        <v>30</v>
      </c>
      <c r="B66" s="23">
        <f t="shared" si="0"/>
        <v>0</v>
      </c>
      <c r="C66" s="1"/>
      <c r="D66" s="4" t="s">
        <v>30</v>
      </c>
      <c r="E66" s="23">
        <f t="shared" si="1"/>
        <v>0</v>
      </c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</row>
    <row r="67" spans="1:17" s="22" customFormat="1" ht="15" hidden="1" thickBot="1" x14ac:dyDescent="0.4">
      <c r="A67" s="31" t="s">
        <v>39</v>
      </c>
      <c r="B67" s="23">
        <f t="shared" si="0"/>
        <v>0</v>
      </c>
      <c r="C67" s="1"/>
      <c r="D67" s="31" t="s">
        <v>39</v>
      </c>
      <c r="E67" s="23">
        <f t="shared" si="1"/>
        <v>0</v>
      </c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</row>
    <row r="68" spans="1:17" s="22" customFormat="1" ht="15" hidden="1" thickBot="1" x14ac:dyDescent="0.4">
      <c r="A68" s="4" t="s">
        <v>40</v>
      </c>
      <c r="B68" s="23">
        <f t="shared" si="0"/>
        <v>0</v>
      </c>
      <c r="C68" s="1"/>
      <c r="D68" s="4" t="s">
        <v>40</v>
      </c>
      <c r="E68" s="23">
        <f t="shared" si="1"/>
        <v>0</v>
      </c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</row>
    <row r="69" spans="1:17" s="22" customFormat="1" ht="15" hidden="1" thickBot="1" x14ac:dyDescent="0.4">
      <c r="A69" s="4" t="s">
        <v>41</v>
      </c>
      <c r="B69" s="23">
        <f t="shared" si="0"/>
        <v>0</v>
      </c>
      <c r="C69" s="1"/>
      <c r="D69" s="4" t="s">
        <v>41</v>
      </c>
      <c r="E69" s="23">
        <f t="shared" si="1"/>
        <v>0</v>
      </c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</row>
    <row r="70" spans="1:17" s="22" customFormat="1" ht="15" hidden="1" thickBot="1" x14ac:dyDescent="0.4">
      <c r="A70" s="32" t="s">
        <v>44</v>
      </c>
      <c r="B70" s="23">
        <f t="shared" si="0"/>
        <v>0</v>
      </c>
      <c r="C70" s="1"/>
      <c r="D70" s="32" t="s">
        <v>44</v>
      </c>
      <c r="E70" s="23">
        <f t="shared" si="1"/>
        <v>0</v>
      </c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</row>
    <row r="71" spans="1:17" s="22" customFormat="1" hidden="1" x14ac:dyDescent="0.3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</row>
    <row r="72" spans="1:17" s="22" customFormat="1" hidden="1" x14ac:dyDescent="0.3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</row>
    <row r="73" spans="1:17" s="22" customFormat="1" hidden="1" x14ac:dyDescent="0.35">
      <c r="A73" s="1" t="s">
        <v>0</v>
      </c>
      <c r="B73" s="1"/>
      <c r="C73" s="1">
        <f>SUM(B48:B70)+SUM(E48:E70)</f>
        <v>0</v>
      </c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</row>
    <row r="74" spans="1:17" s="22" customFormat="1" hidden="1" x14ac:dyDescent="0.35">
      <c r="A74" s="1" t="s">
        <v>1</v>
      </c>
      <c r="B74" s="1"/>
      <c r="C74" s="1">
        <f>SUM(I47:I49)</f>
        <v>0</v>
      </c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</row>
    <row r="75" spans="1:17" s="22" customFormat="1" hidden="1" x14ac:dyDescent="0.35">
      <c r="A75" s="1" t="s">
        <v>2</v>
      </c>
      <c r="B75" s="1"/>
      <c r="C75" s="1">
        <f>SUM(I53:I56)</f>
        <v>0</v>
      </c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</row>
    <row r="76" spans="1:17" s="22" customFormat="1" hidden="1" x14ac:dyDescent="0.35">
      <c r="A76" s="1" t="s">
        <v>3</v>
      </c>
      <c r="B76" s="1"/>
      <c r="C76" s="1">
        <f>SUM(C73:C75)+0.00001</f>
        <v>1.0000000000000001E-5</v>
      </c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</row>
    <row r="77" spans="1:17" s="22" customFormat="1" hidden="1" x14ac:dyDescent="0.3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</row>
    <row r="78" spans="1:17" s="22" customFormat="1" hidden="1" x14ac:dyDescent="0.3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</row>
    <row r="79" spans="1:17" s="22" customFormat="1" ht="15.5" hidden="1" x14ac:dyDescent="0.35">
      <c r="A79" s="1"/>
      <c r="B79" s="1"/>
      <c r="C79" s="1"/>
      <c r="D79" s="15">
        <v>0</v>
      </c>
      <c r="E79" s="16">
        <v>0</v>
      </c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</row>
    <row r="80" spans="1:17" s="22" customFormat="1" ht="15.5" hidden="1" x14ac:dyDescent="0.35">
      <c r="A80" s="1"/>
      <c r="B80" s="1"/>
      <c r="C80" s="1"/>
      <c r="D80" s="15">
        <v>0.53</v>
      </c>
      <c r="E80" s="16">
        <v>0.7</v>
      </c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</row>
    <row r="81" spans="1:17" s="22" customFormat="1" ht="15.5" hidden="1" x14ac:dyDescent="0.35">
      <c r="A81" s="1"/>
      <c r="B81" s="1"/>
      <c r="C81" s="1"/>
      <c r="D81" s="15">
        <v>0.54</v>
      </c>
      <c r="E81" s="16">
        <v>0.8</v>
      </c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</row>
    <row r="82" spans="1:17" s="22" customFormat="1" ht="15.5" hidden="1" x14ac:dyDescent="0.35">
      <c r="A82" s="1"/>
      <c r="B82" s="1"/>
      <c r="C82" s="1"/>
      <c r="D82" s="15">
        <v>0.55000000000000004</v>
      </c>
      <c r="E82" s="16">
        <v>0.9</v>
      </c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</row>
    <row r="83" spans="1:17" s="22" customFormat="1" ht="15.5" hidden="1" x14ac:dyDescent="0.35">
      <c r="A83" s="1"/>
      <c r="B83" s="1"/>
      <c r="C83" s="1"/>
      <c r="D83" s="15">
        <v>0.56000000000000005</v>
      </c>
      <c r="E83" s="16">
        <v>1</v>
      </c>
      <c r="F83" s="1">
        <f>C44/1000</f>
        <v>0</v>
      </c>
      <c r="G83" s="1">
        <f>C44/C76</f>
        <v>0</v>
      </c>
      <c r="H83" s="1"/>
      <c r="I83" s="1"/>
      <c r="J83" s="1"/>
      <c r="K83" s="1"/>
      <c r="L83" s="1"/>
      <c r="M83" s="1"/>
      <c r="N83" s="1"/>
      <c r="O83" s="1"/>
      <c r="P83" s="1"/>
      <c r="Q83" s="1"/>
    </row>
    <row r="84" spans="1:17" s="22" customFormat="1" ht="15.5" hidden="1" x14ac:dyDescent="0.35">
      <c r="A84" s="1"/>
      <c r="B84" s="1"/>
      <c r="C84" s="1"/>
      <c r="D84" s="15">
        <v>0.56999999999999995</v>
      </c>
      <c r="E84" s="16">
        <v>1.1000000000000001</v>
      </c>
      <c r="F84" s="1">
        <f>F83+0.0099</f>
        <v>9.9000000000000008E-3</v>
      </c>
      <c r="G84" s="1">
        <f>G83+0.0099</f>
        <v>9.9000000000000008E-3</v>
      </c>
      <c r="H84" s="1"/>
      <c r="I84" s="1"/>
      <c r="J84" s="1"/>
      <c r="K84" s="1"/>
      <c r="L84" s="1"/>
      <c r="M84" s="1"/>
      <c r="N84" s="1"/>
      <c r="O84" s="1"/>
      <c r="P84" s="1"/>
      <c r="Q84" s="1"/>
    </row>
    <row r="85" spans="1:17" s="22" customFormat="1" ht="15.5" hidden="1" x14ac:dyDescent="0.35">
      <c r="A85" s="1"/>
      <c r="B85" s="1"/>
      <c r="C85" s="1"/>
      <c r="D85" s="15">
        <v>0.57999999999999996</v>
      </c>
      <c r="E85" s="16">
        <v>1.2</v>
      </c>
      <c r="F85" s="1">
        <f>TRUNC(F84,2)</f>
        <v>0</v>
      </c>
      <c r="G85" s="1">
        <f>TRUNC(G84,2)</f>
        <v>0</v>
      </c>
      <c r="H85" s="1"/>
      <c r="I85" s="1"/>
      <c r="J85" s="1"/>
      <c r="K85" s="1"/>
      <c r="L85" s="1"/>
      <c r="M85" s="1"/>
      <c r="N85" s="1"/>
      <c r="O85" s="1"/>
      <c r="P85" s="1"/>
      <c r="Q85" s="1"/>
    </row>
    <row r="86" spans="1:17" s="22" customFormat="1" ht="15.5" hidden="1" x14ac:dyDescent="0.35">
      <c r="A86" s="1"/>
      <c r="B86" s="1"/>
      <c r="C86" s="1"/>
      <c r="D86" s="15">
        <v>0.59</v>
      </c>
      <c r="E86" s="16">
        <v>1.3</v>
      </c>
      <c r="F86" s="1">
        <f>VLOOKUP(F85,$D$79:$E$123,2)</f>
        <v>0</v>
      </c>
      <c r="G86" s="1">
        <f>VLOOKUP(G85,$D$79:$E$123,2)</f>
        <v>0</v>
      </c>
      <c r="H86" s="1"/>
      <c r="I86" s="1"/>
      <c r="J86" s="1"/>
      <c r="K86" s="1"/>
      <c r="L86" s="1"/>
      <c r="M86" s="1"/>
      <c r="N86" s="1"/>
      <c r="O86" s="1"/>
      <c r="P86" s="1"/>
      <c r="Q86" s="1"/>
    </row>
    <row r="87" spans="1:17" s="22" customFormat="1" ht="15.5" hidden="1" x14ac:dyDescent="0.35">
      <c r="A87" s="1"/>
      <c r="B87" s="1"/>
      <c r="C87" s="1"/>
      <c r="D87" s="15">
        <v>0.6</v>
      </c>
      <c r="E87" s="16">
        <v>1.4</v>
      </c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</row>
    <row r="88" spans="1:17" s="22" customFormat="1" ht="15.5" hidden="1" x14ac:dyDescent="0.35">
      <c r="A88" s="1"/>
      <c r="B88" s="1"/>
      <c r="C88" s="1"/>
      <c r="D88" s="15">
        <v>0.61</v>
      </c>
      <c r="E88" s="16">
        <v>1.5</v>
      </c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</row>
    <row r="89" spans="1:17" s="22" customFormat="1" ht="15.5" hidden="1" x14ac:dyDescent="0.35">
      <c r="A89" s="1"/>
      <c r="B89" s="1"/>
      <c r="C89" s="1"/>
      <c r="D89" s="15">
        <v>0.62</v>
      </c>
      <c r="E89" s="16">
        <v>1.6</v>
      </c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</row>
    <row r="90" spans="1:17" s="22" customFormat="1" ht="15.5" hidden="1" x14ac:dyDescent="0.35">
      <c r="A90" s="1"/>
      <c r="B90" s="1"/>
      <c r="C90" s="1"/>
      <c r="D90" s="15">
        <v>0.63</v>
      </c>
      <c r="E90" s="16">
        <v>1.7</v>
      </c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</row>
    <row r="91" spans="1:17" s="22" customFormat="1" ht="15.5" hidden="1" x14ac:dyDescent="0.35">
      <c r="A91" s="1"/>
      <c r="B91" s="1"/>
      <c r="C91" s="1"/>
      <c r="D91" s="15">
        <v>0.64</v>
      </c>
      <c r="E91" s="16">
        <v>1.8</v>
      </c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</row>
    <row r="92" spans="1:17" s="22" customFormat="1" ht="15.5" hidden="1" x14ac:dyDescent="0.35">
      <c r="A92" s="1"/>
      <c r="B92" s="1"/>
      <c r="C92" s="1"/>
      <c r="D92" s="15">
        <v>0.65</v>
      </c>
      <c r="E92" s="16">
        <v>1.9</v>
      </c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</row>
    <row r="93" spans="1:17" s="22" customFormat="1" ht="15.5" hidden="1" x14ac:dyDescent="0.35">
      <c r="A93" s="1"/>
      <c r="B93" s="1"/>
      <c r="C93" s="1"/>
      <c r="D93" s="15">
        <v>0.66</v>
      </c>
      <c r="E93" s="16">
        <v>1.9</v>
      </c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</row>
    <row r="94" spans="1:17" s="22" customFormat="1" ht="15.5" hidden="1" x14ac:dyDescent="0.35">
      <c r="A94" s="1"/>
      <c r="B94" s="1"/>
      <c r="C94" s="1"/>
      <c r="D94" s="15">
        <v>0.67</v>
      </c>
      <c r="E94" s="16">
        <v>1.9</v>
      </c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</row>
    <row r="95" spans="1:17" s="22" customFormat="1" ht="15.5" hidden="1" x14ac:dyDescent="0.35">
      <c r="A95" s="1"/>
      <c r="B95" s="1"/>
      <c r="C95" s="1"/>
      <c r="D95" s="15">
        <v>0.68</v>
      </c>
      <c r="E95" s="16">
        <v>2</v>
      </c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</row>
    <row r="96" spans="1:17" s="22" customFormat="1" ht="15.5" hidden="1" x14ac:dyDescent="0.35">
      <c r="A96" s="1"/>
      <c r="B96" s="1"/>
      <c r="C96" s="1"/>
      <c r="D96" s="15">
        <v>0.69</v>
      </c>
      <c r="E96" s="16">
        <v>2</v>
      </c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</row>
    <row r="97" spans="1:17" s="22" customFormat="1" ht="15.5" hidden="1" x14ac:dyDescent="0.35">
      <c r="A97" s="1"/>
      <c r="B97" s="1"/>
      <c r="C97" s="1"/>
      <c r="D97" s="15">
        <v>0.7</v>
      </c>
      <c r="E97" s="16">
        <v>2.1</v>
      </c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</row>
    <row r="98" spans="1:17" s="22" customFormat="1" ht="15.5" hidden="1" x14ac:dyDescent="0.35">
      <c r="A98" s="1"/>
      <c r="B98" s="1"/>
      <c r="C98" s="1"/>
      <c r="D98" s="15">
        <v>0.71</v>
      </c>
      <c r="E98" s="16">
        <v>2.1</v>
      </c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</row>
    <row r="99" spans="1:17" s="22" customFormat="1" ht="15.5" hidden="1" x14ac:dyDescent="0.35">
      <c r="A99" s="1"/>
      <c r="B99" s="1"/>
      <c r="C99" s="1"/>
      <c r="D99" s="15">
        <v>0.72</v>
      </c>
      <c r="E99" s="16">
        <v>2.2000000000000002</v>
      </c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</row>
    <row r="100" spans="1:17" s="22" customFormat="1" ht="15.5" hidden="1" x14ac:dyDescent="0.35">
      <c r="A100" s="1"/>
      <c r="B100" s="1"/>
      <c r="C100" s="1"/>
      <c r="D100" s="15">
        <v>0.73</v>
      </c>
      <c r="E100" s="16">
        <v>2.2999999999999998</v>
      </c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</row>
    <row r="101" spans="1:17" s="22" customFormat="1" ht="15.5" hidden="1" x14ac:dyDescent="0.35">
      <c r="A101" s="1"/>
      <c r="B101" s="1"/>
      <c r="C101" s="1"/>
      <c r="D101" s="15">
        <v>0.74</v>
      </c>
      <c r="E101" s="16">
        <v>2.4</v>
      </c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</row>
    <row r="102" spans="1:17" s="22" customFormat="1" ht="15.5" hidden="1" x14ac:dyDescent="0.35">
      <c r="A102" s="1"/>
      <c r="B102" s="1"/>
      <c r="C102" s="1"/>
      <c r="D102" s="15">
        <v>0.75</v>
      </c>
      <c r="E102" s="16">
        <v>2.5</v>
      </c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</row>
    <row r="103" spans="1:17" s="22" customFormat="1" ht="15.5" hidden="1" x14ac:dyDescent="0.35">
      <c r="A103" s="1"/>
      <c r="B103" s="1"/>
      <c r="C103" s="1"/>
      <c r="D103" s="15">
        <v>0.76</v>
      </c>
      <c r="E103" s="16">
        <v>2.6</v>
      </c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</row>
    <row r="104" spans="1:17" s="22" customFormat="1" ht="15.5" hidden="1" x14ac:dyDescent="0.35">
      <c r="A104" s="1"/>
      <c r="B104" s="1"/>
      <c r="C104" s="1"/>
      <c r="D104" s="15">
        <v>0.77</v>
      </c>
      <c r="E104" s="16">
        <v>2.7</v>
      </c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</row>
    <row r="105" spans="1:17" s="22" customFormat="1" ht="15.5" hidden="1" x14ac:dyDescent="0.35">
      <c r="A105" s="1"/>
      <c r="B105" s="1"/>
      <c r="C105" s="1"/>
      <c r="D105" s="15">
        <v>0.78</v>
      </c>
      <c r="E105" s="16">
        <v>2.8</v>
      </c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</row>
    <row r="106" spans="1:17" s="22" customFormat="1" ht="15.5" hidden="1" x14ac:dyDescent="0.35">
      <c r="A106" s="1"/>
      <c r="B106" s="1"/>
      <c r="C106" s="1"/>
      <c r="D106" s="15">
        <v>0.79</v>
      </c>
      <c r="E106" s="16">
        <v>2.9</v>
      </c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</row>
    <row r="107" spans="1:17" s="22" customFormat="1" ht="15.5" hidden="1" x14ac:dyDescent="0.35">
      <c r="A107" s="1"/>
      <c r="B107" s="1"/>
      <c r="C107" s="1"/>
      <c r="D107" s="15">
        <v>0.8</v>
      </c>
      <c r="E107" s="16">
        <v>3</v>
      </c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</row>
    <row r="108" spans="1:17" s="22" customFormat="1" ht="15.5" hidden="1" x14ac:dyDescent="0.35">
      <c r="A108" s="1"/>
      <c r="B108" s="1"/>
      <c r="C108" s="1"/>
      <c r="D108" s="15">
        <v>0.81</v>
      </c>
      <c r="E108" s="16">
        <v>3</v>
      </c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</row>
    <row r="109" spans="1:17" s="22" customFormat="1" ht="15.5" hidden="1" x14ac:dyDescent="0.35">
      <c r="A109" s="1"/>
      <c r="B109" s="1"/>
      <c r="C109" s="1"/>
      <c r="D109" s="15">
        <v>0.82</v>
      </c>
      <c r="E109" s="16">
        <v>3.1</v>
      </c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</row>
    <row r="110" spans="1:17" s="22" customFormat="1" ht="15.5" hidden="1" x14ac:dyDescent="0.35">
      <c r="A110" s="1"/>
      <c r="B110" s="1"/>
      <c r="C110" s="1"/>
      <c r="D110" s="15">
        <v>0.83</v>
      </c>
      <c r="E110" s="16">
        <v>3.2</v>
      </c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</row>
    <row r="111" spans="1:17" s="22" customFormat="1" ht="15.5" hidden="1" x14ac:dyDescent="0.35">
      <c r="A111" s="1"/>
      <c r="B111" s="1"/>
      <c r="C111" s="1"/>
      <c r="D111" s="15">
        <v>0.84</v>
      </c>
      <c r="E111" s="16">
        <v>3.2</v>
      </c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</row>
    <row r="112" spans="1:17" s="22" customFormat="1" ht="15.5" hidden="1" x14ac:dyDescent="0.35">
      <c r="A112" s="1"/>
      <c r="B112" s="1"/>
      <c r="C112" s="1"/>
      <c r="D112" s="15">
        <v>0.85</v>
      </c>
      <c r="E112" s="16">
        <v>3.3</v>
      </c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</row>
    <row r="113" spans="1:17" s="22" customFormat="1" ht="15.5" hidden="1" x14ac:dyDescent="0.35">
      <c r="A113" s="1"/>
      <c r="B113" s="1"/>
      <c r="C113" s="1"/>
      <c r="D113" s="15">
        <v>0.86</v>
      </c>
      <c r="E113" s="16">
        <v>3.3</v>
      </c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</row>
    <row r="114" spans="1:17" s="22" customFormat="1" ht="15.5" hidden="1" x14ac:dyDescent="0.35">
      <c r="A114" s="1"/>
      <c r="B114" s="1"/>
      <c r="C114" s="1"/>
      <c r="D114" s="15">
        <v>0.87</v>
      </c>
      <c r="E114" s="16">
        <v>3.4</v>
      </c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</row>
    <row r="115" spans="1:17" s="22" customFormat="1" ht="15.5" hidden="1" x14ac:dyDescent="0.35">
      <c r="A115" s="1"/>
      <c r="B115" s="1"/>
      <c r="C115" s="1"/>
      <c r="D115" s="15">
        <v>0.88</v>
      </c>
      <c r="E115" s="16">
        <v>3.5</v>
      </c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</row>
    <row r="116" spans="1:17" s="22" customFormat="1" ht="15.5" hidden="1" x14ac:dyDescent="0.35">
      <c r="A116" s="1"/>
      <c r="B116" s="1"/>
      <c r="C116" s="1"/>
      <c r="D116" s="15">
        <v>0.89</v>
      </c>
      <c r="E116" s="16">
        <v>3.6</v>
      </c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</row>
    <row r="117" spans="1:17" s="22" customFormat="1" ht="15.5" hidden="1" x14ac:dyDescent="0.35">
      <c r="A117" s="1"/>
      <c r="B117" s="1"/>
      <c r="C117" s="1"/>
      <c r="D117" s="15">
        <v>0.9</v>
      </c>
      <c r="E117" s="16">
        <v>3.7</v>
      </c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</row>
    <row r="118" spans="1:17" s="22" customFormat="1" ht="15.5" hidden="1" x14ac:dyDescent="0.35">
      <c r="A118" s="1"/>
      <c r="B118" s="1"/>
      <c r="C118" s="1"/>
      <c r="D118" s="15">
        <v>0.91</v>
      </c>
      <c r="E118" s="16">
        <v>3.7</v>
      </c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</row>
    <row r="119" spans="1:17" s="22" customFormat="1" ht="15.5" hidden="1" x14ac:dyDescent="0.35">
      <c r="A119" s="1"/>
      <c r="B119" s="1"/>
      <c r="C119" s="1"/>
      <c r="D119" s="15">
        <v>0.92</v>
      </c>
      <c r="E119" s="16">
        <v>3.7</v>
      </c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</row>
    <row r="120" spans="1:17" s="22" customFormat="1" ht="15.5" hidden="1" x14ac:dyDescent="0.35">
      <c r="A120" s="1"/>
      <c r="B120" s="1"/>
      <c r="C120" s="1"/>
      <c r="D120" s="15">
        <v>0.93</v>
      </c>
      <c r="E120" s="16">
        <v>3.8</v>
      </c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</row>
    <row r="121" spans="1:17" s="22" customFormat="1" ht="15.5" hidden="1" x14ac:dyDescent="0.35">
      <c r="A121" s="1"/>
      <c r="B121" s="1"/>
      <c r="C121" s="1"/>
      <c r="D121" s="15">
        <v>0.94</v>
      </c>
      <c r="E121" s="16">
        <v>3.8</v>
      </c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</row>
    <row r="122" spans="1:17" s="22" customFormat="1" ht="15.5" hidden="1" x14ac:dyDescent="0.35">
      <c r="A122" s="1"/>
      <c r="B122" s="1"/>
      <c r="C122" s="1"/>
      <c r="D122" s="15">
        <v>0.95</v>
      </c>
      <c r="E122" s="16">
        <v>3.9</v>
      </c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</row>
    <row r="123" spans="1:17" s="22" customFormat="1" ht="15.5" hidden="1" x14ac:dyDescent="0.35">
      <c r="A123" s="1"/>
      <c r="B123" s="1"/>
      <c r="C123" s="1"/>
      <c r="D123" s="15">
        <v>0.96</v>
      </c>
      <c r="E123" s="16">
        <v>4</v>
      </c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</row>
    <row r="124" spans="1:17" s="22" customFormat="1" hidden="1" x14ac:dyDescent="0.35">
      <c r="A124" s="15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</row>
    <row r="125" spans="1:17" s="22" customFormat="1" hidden="1" x14ac:dyDescent="0.35">
      <c r="A125" s="15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</row>
    <row r="126" spans="1:17" s="22" customFormat="1" hidden="1" x14ac:dyDescent="0.3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</row>
    <row r="127" spans="1:17" s="22" customFormat="1" hidden="1" x14ac:dyDescent="0.3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</row>
    <row r="128" spans="1:17" s="22" customFormat="1" hidden="1" x14ac:dyDescent="0.3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</row>
    <row r="129" spans="1:17" s="22" customFormat="1" hidden="1" x14ac:dyDescent="0.3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</row>
    <row r="130" spans="1:17" s="22" customFormat="1" hidden="1" x14ac:dyDescent="0.3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</row>
    <row r="131" spans="1:17" s="22" customFormat="1" x14ac:dyDescent="0.3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</row>
    <row r="132" spans="1:17" s="22" customFormat="1" x14ac:dyDescent="0.3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</row>
    <row r="133" spans="1:17" s="22" customFormat="1" x14ac:dyDescent="0.3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</row>
    <row r="134" spans="1:17" s="22" customFormat="1" x14ac:dyDescent="0.3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</row>
    <row r="135" spans="1:17" s="22" customFormat="1" x14ac:dyDescent="0.3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</row>
    <row r="136" spans="1:17" s="22" customFormat="1" x14ac:dyDescent="0.3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</row>
    <row r="137" spans="1:17" s="22" customFormat="1" x14ac:dyDescent="0.3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</row>
    <row r="138" spans="1:17" s="22" customFormat="1" x14ac:dyDescent="0.3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</row>
    <row r="139" spans="1:17" s="22" customFormat="1" x14ac:dyDescent="0.3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</row>
    <row r="140" spans="1:17" s="22" customFormat="1" x14ac:dyDescent="0.3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</row>
    <row r="141" spans="1:17" s="22" customFormat="1" x14ac:dyDescent="0.3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</row>
    <row r="142" spans="1:17" s="22" customFormat="1" x14ac:dyDescent="0.3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</row>
    <row r="143" spans="1:17" s="22" customFormat="1" x14ac:dyDescent="0.3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</row>
    <row r="144" spans="1:17" s="22" customFormat="1" x14ac:dyDescent="0.3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</row>
    <row r="145" spans="1:17" s="22" customFormat="1" x14ac:dyDescent="0.3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</row>
    <row r="146" spans="1:17" s="22" customFormat="1" x14ac:dyDescent="0.3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</row>
    <row r="147" spans="1:17" s="22" customFormat="1" x14ac:dyDescent="0.3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</row>
    <row r="148" spans="1:17" s="22" customFormat="1" x14ac:dyDescent="0.3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</row>
    <row r="149" spans="1:17" s="22" customFormat="1" x14ac:dyDescent="0.3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</row>
    <row r="150" spans="1:17" s="22" customFormat="1" x14ac:dyDescent="0.3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</row>
    <row r="151" spans="1:17" s="22" customFormat="1" x14ac:dyDescent="0.3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</row>
    <row r="152" spans="1:17" s="22" customFormat="1" x14ac:dyDescent="0.3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</row>
    <row r="153" spans="1:17" s="22" customFormat="1" x14ac:dyDescent="0.3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</row>
    <row r="154" spans="1:17" s="22" customFormat="1" x14ac:dyDescent="0.3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</row>
    <row r="155" spans="1:17" s="22" customFormat="1" x14ac:dyDescent="0.3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</row>
    <row r="156" spans="1:17" s="22" customFormat="1" x14ac:dyDescent="0.3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</row>
    <row r="157" spans="1:17" s="22" customFormat="1" x14ac:dyDescent="0.3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</row>
    <row r="158" spans="1:17" s="22" customFormat="1" x14ac:dyDescent="0.3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</row>
    <row r="159" spans="1:17" s="22" customFormat="1" x14ac:dyDescent="0.3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</row>
    <row r="160" spans="1:17" s="22" customFormat="1" x14ac:dyDescent="0.3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</row>
    <row r="161" spans="1:17" s="22" customFormat="1" x14ac:dyDescent="0.3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</row>
    <row r="162" spans="1:17" s="22" customFormat="1" x14ac:dyDescent="0.3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</row>
    <row r="163" spans="1:17" s="22" customFormat="1" x14ac:dyDescent="0.3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</row>
    <row r="164" spans="1:17" s="22" customFormat="1" x14ac:dyDescent="0.3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</row>
    <row r="165" spans="1:17" s="22" customFormat="1" x14ac:dyDescent="0.3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</row>
    <row r="166" spans="1:17" s="22" customFormat="1" x14ac:dyDescent="0.3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</row>
    <row r="167" spans="1:17" s="22" customFormat="1" x14ac:dyDescent="0.3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</row>
    <row r="168" spans="1:17" s="22" customFormat="1" x14ac:dyDescent="0.3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</row>
    <row r="169" spans="1:17" s="22" customFormat="1" x14ac:dyDescent="0.3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</row>
    <row r="170" spans="1:17" s="22" customFormat="1" x14ac:dyDescent="0.3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</row>
    <row r="171" spans="1:17" s="22" customFormat="1" x14ac:dyDescent="0.3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</row>
    <row r="172" spans="1:17" s="22" customFormat="1" x14ac:dyDescent="0.3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</row>
    <row r="173" spans="1:17" s="22" customFormat="1" x14ac:dyDescent="0.3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</row>
    <row r="174" spans="1:17" s="22" customFormat="1" x14ac:dyDescent="0.3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</row>
    <row r="175" spans="1:17" s="22" customFormat="1" x14ac:dyDescent="0.3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</row>
    <row r="176" spans="1:17" s="22" customFormat="1" x14ac:dyDescent="0.3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</row>
    <row r="177" spans="1:17" s="22" customFormat="1" x14ac:dyDescent="0.3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</row>
    <row r="178" spans="1:17" s="22" customFormat="1" x14ac:dyDescent="0.3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</row>
    <row r="179" spans="1:17" s="22" customFormat="1" x14ac:dyDescent="0.3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</row>
    <row r="180" spans="1:17" s="22" customFormat="1" x14ac:dyDescent="0.3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</row>
    <row r="181" spans="1:17" s="22" customFormat="1" x14ac:dyDescent="0.3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</row>
    <row r="182" spans="1:17" s="22" customFormat="1" x14ac:dyDescent="0.3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</row>
    <row r="183" spans="1:17" s="22" customFormat="1" x14ac:dyDescent="0.3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</row>
    <row r="184" spans="1:17" s="22" customFormat="1" x14ac:dyDescent="0.3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</row>
    <row r="185" spans="1:17" s="22" customFormat="1" x14ac:dyDescent="0.3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</row>
    <row r="186" spans="1:17" s="22" customFormat="1" x14ac:dyDescent="0.3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</row>
    <row r="187" spans="1:17" s="22" customFormat="1" x14ac:dyDescent="0.3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</row>
    <row r="188" spans="1:17" s="22" customFormat="1" x14ac:dyDescent="0.3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</row>
    <row r="189" spans="1:17" s="22" customFormat="1" x14ac:dyDescent="0.3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</row>
    <row r="190" spans="1:17" s="22" customFormat="1" x14ac:dyDescent="0.3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</row>
    <row r="191" spans="1:17" s="22" customFormat="1" x14ac:dyDescent="0.3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</row>
    <row r="192" spans="1:17" s="22" customFormat="1" x14ac:dyDescent="0.3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</row>
    <row r="193" spans="1:17" s="22" customFormat="1" x14ac:dyDescent="0.3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</row>
    <row r="194" spans="1:17" s="22" customFormat="1" x14ac:dyDescent="0.3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</row>
    <row r="195" spans="1:17" s="22" customFormat="1" x14ac:dyDescent="0.3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</row>
    <row r="196" spans="1:17" s="22" customFormat="1" x14ac:dyDescent="0.3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</row>
    <row r="197" spans="1:17" s="22" customFormat="1" x14ac:dyDescent="0.3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</row>
    <row r="198" spans="1:17" s="22" customFormat="1" x14ac:dyDescent="0.3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</row>
    <row r="199" spans="1:17" s="22" customFormat="1" x14ac:dyDescent="0.3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</row>
    <row r="200" spans="1:17" s="22" customFormat="1" x14ac:dyDescent="0.3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</row>
    <row r="201" spans="1:17" s="22" customFormat="1" x14ac:dyDescent="0.3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</row>
    <row r="202" spans="1:17" s="22" customFormat="1" x14ac:dyDescent="0.3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</row>
    <row r="203" spans="1:17" s="22" customFormat="1" x14ac:dyDescent="0.3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</row>
    <row r="204" spans="1:17" s="22" customFormat="1" x14ac:dyDescent="0.3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</row>
    <row r="205" spans="1:17" s="22" customFormat="1" x14ac:dyDescent="0.3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</row>
    <row r="206" spans="1:17" s="22" customFormat="1" x14ac:dyDescent="0.3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</row>
    <row r="207" spans="1:17" s="22" customFormat="1" x14ac:dyDescent="0.3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</row>
    <row r="208" spans="1:17" s="22" customFormat="1" x14ac:dyDescent="0.3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</row>
    <row r="209" spans="1:17" s="22" customFormat="1" x14ac:dyDescent="0.3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</row>
    <row r="210" spans="1:17" s="22" customFormat="1" x14ac:dyDescent="0.3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</row>
    <row r="211" spans="1:17" s="22" customFormat="1" x14ac:dyDescent="0.3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</row>
    <row r="212" spans="1:17" s="22" customFormat="1" x14ac:dyDescent="0.3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</row>
    <row r="213" spans="1:17" s="22" customFormat="1" x14ac:dyDescent="0.3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</row>
    <row r="214" spans="1:17" s="22" customFormat="1" x14ac:dyDescent="0.3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</row>
    <row r="215" spans="1:17" s="22" customFormat="1" x14ac:dyDescent="0.3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</row>
    <row r="216" spans="1:17" s="22" customFormat="1" x14ac:dyDescent="0.3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</row>
    <row r="217" spans="1:17" s="22" customFormat="1" x14ac:dyDescent="0.3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</row>
    <row r="218" spans="1:17" s="22" customFormat="1" x14ac:dyDescent="0.3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</row>
    <row r="219" spans="1:17" s="22" customFormat="1" x14ac:dyDescent="0.3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</row>
    <row r="220" spans="1:17" s="22" customFormat="1" x14ac:dyDescent="0.3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</row>
    <row r="221" spans="1:17" s="22" customFormat="1" x14ac:dyDescent="0.3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</row>
    <row r="222" spans="1:17" s="22" customFormat="1" x14ac:dyDescent="0.3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</row>
    <row r="223" spans="1:17" s="22" customFormat="1" x14ac:dyDescent="0.3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</row>
    <row r="224" spans="1:17" s="22" customFormat="1" x14ac:dyDescent="0.3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</row>
    <row r="225" spans="1:17" s="22" customFormat="1" x14ac:dyDescent="0.3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</row>
    <row r="226" spans="1:17" s="22" customFormat="1" x14ac:dyDescent="0.3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</row>
    <row r="227" spans="1:17" s="22" customFormat="1" x14ac:dyDescent="0.3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</row>
    <row r="228" spans="1:17" s="22" customFormat="1" x14ac:dyDescent="0.3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</row>
    <row r="229" spans="1:17" s="22" customFormat="1" x14ac:dyDescent="0.3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</row>
    <row r="230" spans="1:17" s="22" customFormat="1" x14ac:dyDescent="0.3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</row>
    <row r="231" spans="1:17" s="22" customFormat="1" x14ac:dyDescent="0.3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</row>
    <row r="232" spans="1:17" s="22" customFormat="1" x14ac:dyDescent="0.3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</row>
    <row r="233" spans="1:17" s="22" customFormat="1" x14ac:dyDescent="0.3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</row>
    <row r="234" spans="1:17" s="22" customFormat="1" x14ac:dyDescent="0.3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</row>
    <row r="235" spans="1:17" s="22" customFormat="1" x14ac:dyDescent="0.3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</row>
    <row r="236" spans="1:17" s="22" customFormat="1" x14ac:dyDescent="0.3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</row>
    <row r="237" spans="1:17" s="22" customFormat="1" x14ac:dyDescent="0.3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</row>
    <row r="238" spans="1:17" s="22" customFormat="1" x14ac:dyDescent="0.3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</row>
    <row r="239" spans="1:17" s="22" customFormat="1" x14ac:dyDescent="0.3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</row>
    <row r="240" spans="1:17" s="22" customFormat="1" x14ac:dyDescent="0.3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</row>
    <row r="241" spans="1:17" s="22" customFormat="1" x14ac:dyDescent="0.3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</row>
    <row r="242" spans="1:17" s="22" customFormat="1" x14ac:dyDescent="0.3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</row>
    <row r="243" spans="1:17" s="22" customFormat="1" x14ac:dyDescent="0.3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</row>
    <row r="244" spans="1:17" s="22" customFormat="1" x14ac:dyDescent="0.3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</row>
    <row r="245" spans="1:17" s="22" customFormat="1" x14ac:dyDescent="0.3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</row>
    <row r="246" spans="1:17" s="22" customFormat="1" x14ac:dyDescent="0.3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</row>
    <row r="247" spans="1:17" s="22" customFormat="1" x14ac:dyDescent="0.3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</row>
    <row r="248" spans="1:17" s="22" customFormat="1" x14ac:dyDescent="0.3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</row>
    <row r="249" spans="1:17" s="22" customFormat="1" x14ac:dyDescent="0.3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</row>
    <row r="250" spans="1:17" s="22" customFormat="1" x14ac:dyDescent="0.3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</row>
    <row r="251" spans="1:17" s="22" customFormat="1" x14ac:dyDescent="0.3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</row>
    <row r="252" spans="1:17" s="22" customFormat="1" x14ac:dyDescent="0.3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</row>
    <row r="253" spans="1:17" s="22" customFormat="1" x14ac:dyDescent="0.3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</row>
    <row r="254" spans="1:17" s="22" customFormat="1" x14ac:dyDescent="0.3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</row>
    <row r="255" spans="1:17" s="22" customFormat="1" x14ac:dyDescent="0.3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</row>
    <row r="256" spans="1:17" s="22" customFormat="1" x14ac:dyDescent="0.3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</row>
    <row r="257" spans="1:17" s="22" customFormat="1" x14ac:dyDescent="0.3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</row>
    <row r="258" spans="1:17" s="22" customFormat="1" x14ac:dyDescent="0.3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</row>
    <row r="259" spans="1:17" s="22" customFormat="1" x14ac:dyDescent="0.3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</row>
    <row r="260" spans="1:17" s="22" customFormat="1" x14ac:dyDescent="0.35">
      <c r="A260" s="1"/>
      <c r="B260" s="1"/>
      <c r="C260" s="1" t="s">
        <v>10</v>
      </c>
      <c r="D260" s="1"/>
      <c r="E260" s="1"/>
      <c r="F260" s="27">
        <f>IF(N19&lt;=1,N19,1)</f>
        <v>0</v>
      </c>
      <c r="G260" s="1"/>
      <c r="H260" s="1" t="s">
        <v>7</v>
      </c>
      <c r="I260" s="26">
        <f>N20</f>
        <v>0</v>
      </c>
      <c r="J260" s="1"/>
      <c r="K260" s="1"/>
      <c r="L260" s="1"/>
      <c r="M260" s="1"/>
      <c r="N260" s="1"/>
      <c r="O260" s="1"/>
      <c r="P260" s="1"/>
      <c r="Q260" s="1"/>
    </row>
    <row r="261" spans="1:17" s="22" customFormat="1" x14ac:dyDescent="0.35">
      <c r="A261" s="1"/>
      <c r="B261" s="1"/>
      <c r="C261" s="1" t="s">
        <v>11</v>
      </c>
      <c r="D261" s="1"/>
      <c r="E261" s="1"/>
      <c r="F261" s="27">
        <f>1-F260</f>
        <v>1</v>
      </c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</row>
    <row r="262" spans="1:17" s="22" customFormat="1" x14ac:dyDescent="0.3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</row>
    <row r="263" spans="1:17" s="22" customFormat="1" x14ac:dyDescent="0.3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</row>
    <row r="264" spans="1:17" s="22" customFormat="1" x14ac:dyDescent="0.35"/>
    <row r="265" spans="1:17" s="22" customFormat="1" x14ac:dyDescent="0.35"/>
    <row r="266" spans="1:17" s="22" customFormat="1" x14ac:dyDescent="0.35"/>
  </sheetData>
  <sheetProtection algorithmName="SHA-512" hashValue="UYbzqhWToHgDRP2l8hRKE9dscARn4idSh1NCMcilFFSxV3Hec6/2gqp2bi126VLIynyj2Q5tF0wZEWmVJrxYLw==" saltValue="Pu0ltYjBEWxcmU/uB+2whA==" spinCount="100000" sheet="1" objects="1" scenarios="1" selectLockedCells="1"/>
  <dataValidations count="6">
    <dataValidation type="decimal" allowBlank="1" showInputMessage="1" showErrorMessage="1" sqref="I53:I56 I47:I51 B48:B70 E48:E70">
      <formula1>0</formula1>
      <formula2>30</formula2>
    </dataValidation>
    <dataValidation type="decimal" allowBlank="1" showInputMessage="1" showErrorMessage="1" sqref="H10 H8">
      <formula1>0</formula1>
      <formula2>35</formula2>
    </dataValidation>
    <dataValidation type="decimal" allowBlank="1" showInputMessage="1" showErrorMessage="1" sqref="H2:H4">
      <formula1>0</formula1>
      <formula2>100</formula2>
    </dataValidation>
    <dataValidation type="decimal" allowBlank="1" showInputMessage="1" showErrorMessage="1" sqref="B3:B25">
      <formula1>0</formula1>
      <formula2>10</formula2>
    </dataValidation>
    <dataValidation type="decimal" allowBlank="1" showInputMessage="1" showErrorMessage="1" sqref="E3:E25">
      <formula1>0</formula1>
      <formula2>20</formula2>
    </dataValidation>
    <dataValidation type="decimal" allowBlank="1" showInputMessage="1" showErrorMessage="1" sqref="H7 H9">
      <formula1>0</formula1>
      <formula2>15</formula2>
    </dataValidation>
  </dataValidations>
  <pageMargins left="0" right="0" top="0.25" bottom="0.2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RS</dc:creator>
  <cp:lastModifiedBy>Richard Snapp</cp:lastModifiedBy>
  <cp:lastPrinted>2016-11-28T22:00:25Z</cp:lastPrinted>
  <dcterms:created xsi:type="dcterms:W3CDTF">2016-11-27T22:13:30Z</dcterms:created>
  <dcterms:modified xsi:type="dcterms:W3CDTF">2018-09-20T22:40:01Z</dcterms:modified>
</cp:coreProperties>
</file>